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ICWES 1\"/>
    </mc:Choice>
  </mc:AlternateContent>
  <xr:revisionPtr revIDLastSave="0" documentId="13_ncr:1_{95C12B51-EC07-4C7D-B72F-F039E0F2AAAC}" xr6:coauthVersionLast="36" xr6:coauthVersionMax="36" xr10:uidLastSave="{00000000-0000-0000-0000-000000000000}"/>
  <bookViews>
    <workbookView xWindow="0" yWindow="0" windowWidth="28530" windowHeight="10635" xr2:uid="{10CF39A9-B554-40F0-B2D2-EDB9A178C4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E36" i="1"/>
  <c r="G11" i="1" l="1"/>
  <c r="G46" i="1" l="1"/>
  <c r="F46" i="1"/>
  <c r="E46" i="1"/>
</calcChain>
</file>

<file path=xl/sharedStrings.xml><?xml version="1.0" encoding="utf-8"?>
<sst xmlns="http://schemas.openxmlformats.org/spreadsheetml/2006/main" count="289" uniqueCount="169">
  <si>
    <t>Session</t>
  </si>
  <si>
    <t>Nb papers</t>
  </si>
  <si>
    <t>Session and panel titles</t>
  </si>
  <si>
    <t>Papers</t>
  </si>
  <si>
    <t>Last name</t>
  </si>
  <si>
    <t>First name</t>
  </si>
  <si>
    <t>m/f</t>
  </si>
  <si>
    <t>Country</t>
  </si>
  <si>
    <t>Report on the status of engineers and scientists</t>
  </si>
  <si>
    <t>Africa</t>
  </si>
  <si>
    <t>Ilukor</t>
  </si>
  <si>
    <t>John D.</t>
  </si>
  <si>
    <t>m</t>
  </si>
  <si>
    <t>Asia</t>
  </si>
  <si>
    <t>Yamada</t>
  </si>
  <si>
    <t>Midori</t>
  </si>
  <si>
    <t>f</t>
  </si>
  <si>
    <t>Australia</t>
  </si>
  <si>
    <t>Kaletzky</t>
  </si>
  <si>
    <t>Esther</t>
  </si>
  <si>
    <t>Amour</t>
  </si>
  <si>
    <t>Europe</t>
  </si>
  <si>
    <t>Anna E.</t>
  </si>
  <si>
    <t>North America</t>
  </si>
  <si>
    <t>Webb</t>
  </si>
  <si>
    <t>Josephine R.</t>
  </si>
  <si>
    <t>South America and Central America</t>
  </si>
  <si>
    <t>Fernandez Hall</t>
  </si>
  <si>
    <t xml:space="preserve">H.E. Francisca </t>
  </si>
  <si>
    <t>Allan</t>
  </si>
  <si>
    <t>Virginia R.</t>
  </si>
  <si>
    <t>Arregger</t>
  </si>
  <si>
    <t>Constance E.</t>
  </si>
  <si>
    <t>Boyle</t>
  </si>
  <si>
    <t>Edward</t>
  </si>
  <si>
    <t>Celebrezze</t>
  </si>
  <si>
    <t>Anthony J.</t>
  </si>
  <si>
    <t>Davis</t>
  </si>
  <si>
    <t>Watson</t>
  </si>
  <si>
    <t>Douglass</t>
  </si>
  <si>
    <t>William A.</t>
  </si>
  <si>
    <t>Dow</t>
  </si>
  <si>
    <t>Blanche E.</t>
  </si>
  <si>
    <t>Helen E.</t>
  </si>
  <si>
    <t>Hale</t>
  </si>
  <si>
    <t>Haynes</t>
  </si>
  <si>
    <t>Euphemia L.</t>
  </si>
  <si>
    <t>Hayworth</t>
  </si>
  <si>
    <t>Leland J.</t>
  </si>
  <si>
    <t>Elmer</t>
  </si>
  <si>
    <t>Hutchinsson</t>
  </si>
  <si>
    <t>Knott-ter Meer</t>
  </si>
  <si>
    <t>Ilse</t>
  </si>
  <si>
    <t>Peterson</t>
  </si>
  <si>
    <t>(for Emma Strada)</t>
  </si>
  <si>
    <t>Magdalena Aide</t>
  </si>
  <si>
    <t>Wendt</t>
  </si>
  <si>
    <t>Kurt F.</t>
  </si>
  <si>
    <t>Wirtz</t>
  </si>
  <si>
    <t>W. Willard</t>
  </si>
  <si>
    <t>Wright</t>
  </si>
  <si>
    <t>William</t>
  </si>
  <si>
    <t>W. Scott</t>
  </si>
  <si>
    <t>Hill</t>
  </si>
  <si>
    <t>Templa</t>
  </si>
  <si>
    <t>(Special feature)</t>
  </si>
  <si>
    <t>Jeffreys</t>
  </si>
  <si>
    <t>Lebeau</t>
  </si>
  <si>
    <t>Pellier</t>
  </si>
  <si>
    <t>Roennau</t>
  </si>
  <si>
    <t>Sparling</t>
  </si>
  <si>
    <t>Telkes</t>
  </si>
  <si>
    <t>Maria</t>
  </si>
  <si>
    <t>Rebecca H.</t>
  </si>
  <si>
    <t>Laurel</t>
  </si>
  <si>
    <t>Laurence</t>
  </si>
  <si>
    <t>Desiree S.</t>
  </si>
  <si>
    <t>Bertha</t>
  </si>
  <si>
    <t>speakers</t>
  </si>
  <si>
    <t>H</t>
  </si>
  <si>
    <t>Countries</t>
  </si>
  <si>
    <t>Uganda</t>
  </si>
  <si>
    <t>Japan</t>
  </si>
  <si>
    <t>Italy</t>
  </si>
  <si>
    <t>USA</t>
  </si>
  <si>
    <t>Guatemala</t>
  </si>
  <si>
    <t>UK</t>
  </si>
  <si>
    <t>Germany</t>
  </si>
  <si>
    <t>Philippines</t>
  </si>
  <si>
    <t>Ireland</t>
  </si>
  <si>
    <t>Region</t>
  </si>
  <si>
    <t>Summary</t>
  </si>
  <si>
    <t>McAfee</t>
  </si>
  <si>
    <t>Naomi J.</t>
  </si>
  <si>
    <t>N/A</t>
  </si>
  <si>
    <t>References</t>
  </si>
  <si>
    <t>VI-1-VI-2</t>
  </si>
  <si>
    <t>VI-3-VI-4</t>
  </si>
  <si>
    <t>VI-5-VI-6</t>
  </si>
  <si>
    <t>VI-7</t>
  </si>
  <si>
    <t>VI-8</t>
  </si>
  <si>
    <t>VI-9-VI-10</t>
  </si>
  <si>
    <t>VI-11-VI-12</t>
  </si>
  <si>
    <t>VI-13-VI-15</t>
  </si>
  <si>
    <t>VI-16-VI-17</t>
  </si>
  <si>
    <t>VI-18-VI-19</t>
  </si>
  <si>
    <t>VI-20-VI-21</t>
  </si>
  <si>
    <t>VI-22-VI-23</t>
  </si>
  <si>
    <t>VI-24</t>
  </si>
  <si>
    <t>VI-25</t>
  </si>
  <si>
    <t>VI-26-VI-27</t>
  </si>
  <si>
    <t>VI-28</t>
  </si>
  <si>
    <t>VI-29-VI-30</t>
  </si>
  <si>
    <t>VI-31</t>
  </si>
  <si>
    <t>VI-32-VI-33</t>
  </si>
  <si>
    <t>VI-35-VI-37</t>
  </si>
  <si>
    <t>VI-38</t>
  </si>
  <si>
    <t>VI-39-VI-41</t>
  </si>
  <si>
    <t>VI-42-VI-43</t>
  </si>
  <si>
    <t>VI-44-VI-45</t>
  </si>
  <si>
    <t>VI-46-VI-47</t>
  </si>
  <si>
    <t>Chair</t>
  </si>
  <si>
    <t>Katharine Stinson (USA)</t>
  </si>
  <si>
    <t>Lydia I. Pickup (USA)</t>
  </si>
  <si>
    <t>(excl. N. MacAfee)</t>
  </si>
  <si>
    <t>Colonne1</t>
  </si>
  <si>
    <t>Colonne2</t>
  </si>
  <si>
    <t>172-173</t>
  </si>
  <si>
    <t>174-175</t>
  </si>
  <si>
    <t>176-177</t>
  </si>
  <si>
    <t>178-179</t>
  </si>
  <si>
    <t>180-181</t>
  </si>
  <si>
    <t>182-183</t>
  </si>
  <si>
    <t>184-186</t>
  </si>
  <si>
    <t>187-188</t>
  </si>
  <si>
    <t>193-194</t>
  </si>
  <si>
    <t>203-204</t>
  </si>
  <si>
    <t>200-201</t>
  </si>
  <si>
    <t>189-190</t>
  </si>
  <si>
    <t>191-192</t>
  </si>
  <si>
    <t>197-198</t>
  </si>
  <si>
    <t>Symposium Developing Engineering and Scientific Talent</t>
  </si>
  <si>
    <t>206-208</t>
  </si>
  <si>
    <t>210-212</t>
  </si>
  <si>
    <t>213-214</t>
  </si>
  <si>
    <t>215-216</t>
  </si>
  <si>
    <t>217-218</t>
  </si>
  <si>
    <t>In "WES 1 Complete Proceedings without V and some appendix.pdf"</t>
  </si>
  <si>
    <t>In "ICWES 1 Complete Proceedings with Appendix (from SWE Illinois Section).pdf"</t>
  </si>
  <si>
    <t>Colonne12</t>
  </si>
  <si>
    <t>225-234</t>
  </si>
  <si>
    <t>238-239</t>
  </si>
  <si>
    <t>236-237</t>
  </si>
  <si>
    <t>240-241</t>
  </si>
  <si>
    <t>245-246</t>
  </si>
  <si>
    <t>247-248</t>
  </si>
  <si>
    <t>249-250</t>
  </si>
  <si>
    <t>251-252</t>
  </si>
  <si>
    <t>253-254</t>
  </si>
  <si>
    <t>255-256</t>
  </si>
  <si>
    <t>257-258</t>
  </si>
  <si>
    <t>261-262</t>
  </si>
  <si>
    <t>263-264</t>
  </si>
  <si>
    <t>265-266</t>
  </si>
  <si>
    <t>268-269</t>
  </si>
  <si>
    <t>On their carreer choice</t>
  </si>
  <si>
    <t>(v. program p.235)</t>
  </si>
  <si>
    <t>This symposium represents only one entry in the main excel summary</t>
  </si>
  <si>
    <t>21 statements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</si>
</sst>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1" fillId="2" borderId="0" xfId="0" applyFont="1" applyFill="1"/>
    <xf numFmtId="0" fontId="0" fillId="3" borderId="0" xfId="0" applyFill="1"/>
    <xf numFmtId="0" fontId="1" fillId="0" borderId="2" xfId="0" applyFont="1" applyBorder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0" borderId="0" xfId="0" applyFont="1" applyBorder="1"/>
    <xf numFmtId="0" fontId="0" fillId="0" borderId="0" xfId="0" applyFont="1" applyBorder="1"/>
    <xf numFmtId="0" fontId="0" fillId="0" borderId="0" xfId="0" applyAlignment="1">
      <alignment horizontal="right"/>
    </xf>
    <xf numFmtId="0" fontId="1" fillId="0" borderId="0" xfId="0" applyFont="1" applyFill="1"/>
    <xf numFmtId="0" fontId="0" fillId="4" borderId="0" xfId="0" applyFill="1"/>
    <xf numFmtId="0" fontId="0" fillId="0" borderId="0" xfId="0" applyAlignment="1">
      <alignment horizontal="right" inden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0" xfId="0" applyFont="1" applyFill="1" applyBorder="1" applyAlignment="1">
      <alignment horizontal="right"/>
    </xf>
    <xf numFmtId="0" fontId="0" fillId="5" borderId="0" xfId="0" applyFont="1" applyFill="1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right" indent="1"/>
    </xf>
    <xf numFmtId="0" fontId="0" fillId="0" borderId="0" xfId="0" applyNumberFormat="1" applyAlignment="1">
      <alignment horizontal="right"/>
    </xf>
    <xf numFmtId="0" fontId="2" fillId="0" borderId="0" xfId="0" applyFont="1" applyAlignment="1">
      <alignment wrapText="1"/>
    </xf>
  </cellXfs>
  <cellStyles count="1">
    <cellStyle name="Normal" xfId="0" builtinId="0"/>
  </cellStyles>
  <dxfs count="15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numFmt numFmtId="0" formatCode="General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 outline="0">
        <top style="thin">
          <color theme="6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C94390-C9E4-44C3-A128-812890B15B74}" name="Table1" displayName="Table1" ref="A1:M9" totalsRowShown="0" headerRowDxfId="14" headerRowBorderDxfId="13">
  <autoFilter ref="A1:M9" xr:uid="{94C94390-C9E4-44C3-A128-812890B15B74}"/>
  <tableColumns count="13">
    <tableColumn id="1" xr3:uid="{6F86835A-AE33-4EB2-8F83-92CE2CA5D0F3}" name="Session"/>
    <tableColumn id="2" xr3:uid="{D8851947-2947-4AD8-B219-E21B5C85A5D0}" name="Nb papers"/>
    <tableColumn id="3" xr3:uid="{283612EE-3CB2-4F16-9067-19556E19BB97}" name="Session and panel titles"/>
    <tableColumn id="12" xr3:uid="{F79D98A4-D105-4B01-B030-3C540747F220}" name="Chair"/>
    <tableColumn id="4" xr3:uid="{30390A9F-8CC2-469C-964E-C8A09364EB7A}" name="Papers"/>
    <tableColumn id="5" xr3:uid="{DED3CD22-773F-4DFB-9EEE-393681870FE5}" name="Last name"/>
    <tableColumn id="6" xr3:uid="{181E5716-17A5-4DD4-A375-87E71CCF0296}" name="First name"/>
    <tableColumn id="7" xr3:uid="{C817D6A0-3A77-42FB-8843-DE3298B3CE8C}" name="m/f"/>
    <tableColumn id="8" xr3:uid="{B31C9B1A-E229-42A6-BF97-71DD447D95A2}" name="Region"/>
    <tableColumn id="9" xr3:uid="{0E5674A4-8747-4642-AB0D-EA89DAD40531}" name="Country"/>
    <tableColumn id="13" xr3:uid="{CB9E1158-EA6E-4706-B96D-5DEBAF4A84E0}" name="Colonne1"/>
    <tableColumn id="10" xr3:uid="{2E631AA8-11A4-4970-8C59-1DDEA12D0C00}" name="In &quot;WES 1 Complete Proceedings without V and some appendix.pdf&quot;" dataDxfId="12"/>
    <tableColumn id="11" xr3:uid="{B044B6E2-1217-435D-ACE5-48FD0F7DFD12}" name="In &quot;ICWES 1 Complete Proceedings with Appendix (from SWE Illinois Section).pdf&quot;" dataDxfId="1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76446C-B0F1-4D11-9D23-D2046102601F}" name="Table2" displayName="Table2" ref="A13:N33" totalsRowShown="0" headerRowDxfId="10" headerRowBorderDxfId="9" tableBorderDxfId="8">
  <autoFilter ref="A13:N33" xr:uid="{EF76446C-B0F1-4D11-9D23-D2046102601F}"/>
  <tableColumns count="14">
    <tableColumn id="1" xr3:uid="{0C6D9DDA-BB51-425D-94AE-0D337EF5D72E}" name="Session"/>
    <tableColumn id="2" xr3:uid="{EA0B1162-F2F8-41EF-BEF9-40553404C378}" name="Nb papers"/>
    <tableColumn id="3" xr3:uid="{48F85ECD-BDDB-4CC8-8DA8-DE9470259074}" name="Session and panel titles" dataDxfId="7"/>
    <tableColumn id="4" xr3:uid="{1F39BA93-BE9D-4376-88DF-57326063C096}" name="Chair"/>
    <tableColumn id="5" xr3:uid="{31B9937C-655A-4B61-8E58-49B06DB6CDDC}" name="Last name"/>
    <tableColumn id="6" xr3:uid="{BB5C0311-7693-4CF4-B4EC-0BAC1C55F5BA}" name="First name"/>
    <tableColumn id="11" xr3:uid="{11A0BF94-F7FC-425D-8F91-AED8A182BDC6}" name="Colonne1"/>
    <tableColumn id="7" xr3:uid="{8EBCE3E6-9C92-4F37-AF48-8AD36A1CFF53}" name="m/f"/>
    <tableColumn id="8" xr3:uid="{E6E34406-2C21-4395-8DFA-3294BEFEF7D0}" name="Region"/>
    <tableColumn id="9" xr3:uid="{46824800-1BB2-4250-892A-501F8C58C64F}" name="Country"/>
    <tableColumn id="10" xr3:uid="{AFAD32AA-013E-4700-8204-FD6577C51FB2}" name="References"/>
    <tableColumn id="12" xr3:uid="{E3B78854-61C6-422D-9B0A-4F218F5EE4C3}" name="In &quot;WES 1 Complete Proceedings without V and some appendix.pdf&quot;" dataDxfId="6"/>
    <tableColumn id="13" xr3:uid="{731D0D93-E231-466C-BF56-60E161563D38}" name="In &quot;ICWES 1 Complete Proceedings with Appendix (from SWE Illinois Section).pdf&quot;" dataDxfId="5">
      <calculatedColumnFormula>172+64</calculatedColumnFormula>
    </tableColumn>
    <tableColumn id="14" xr3:uid="{054D2422-FFC1-4CE9-B12A-826CCE3C6987}" name="Colonne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B25604-3D3E-430D-BAC1-F5A3A8F77285}" name="Table4" displayName="Table4" ref="A38:M44" totalsRowShown="0" headerRowDxfId="4" headerRowBorderDxfId="3" tableBorderDxfId="2">
  <autoFilter ref="A38:M44" xr:uid="{72B25604-3D3E-430D-BAC1-F5A3A8F77285}"/>
  <tableColumns count="13">
    <tableColumn id="1" xr3:uid="{65A4E1D1-19D3-4EDA-8B70-BF07B27D0BE0}" name="Session"/>
    <tableColumn id="2" xr3:uid="{A303E74B-A35A-4C81-90AD-C16E67F9CC09}" name="Nb papers"/>
    <tableColumn id="3" xr3:uid="{4A77A2CE-85E1-493F-9197-05D79ED283EC}" name="Session and panel titles"/>
    <tableColumn id="4" xr3:uid="{2C9940FE-6E5F-4F77-BC61-56F9C579C779}" name="Papers"/>
    <tableColumn id="5" xr3:uid="{624A33AF-57F5-4492-96BB-1102002F42E1}" name="Last name"/>
    <tableColumn id="6" xr3:uid="{C2FFA173-7183-4A68-891A-A48DA67F4C28}" name="First name"/>
    <tableColumn id="12" xr3:uid="{41760D62-B32F-48DD-ACED-6BC0EF0D3A2C}" name="Colonne2"/>
    <tableColumn id="7" xr3:uid="{7B9312EB-395D-4503-87A6-9C1A2E5B6167}" name="m/f"/>
    <tableColumn id="8" xr3:uid="{EA0C02C7-DF4F-47D0-A64F-F8C57D2459FF}" name="Region"/>
    <tableColumn id="9" xr3:uid="{D23A3896-0BF7-4E4F-8585-048702A72A0D}" name="Country"/>
    <tableColumn id="10" xr3:uid="{71FF0254-2A9C-48D6-92C1-657D184902C0}" name="References"/>
    <tableColumn id="11" xr3:uid="{F8C7C88E-B2B5-491C-B6B0-C171002C9B6C}" name="Colonne1" dataDxfId="1"/>
    <tableColumn id="13" xr3:uid="{2B44575D-90C1-460A-8AA8-CF8A8AEB7107}" name="Colonne12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270B-8AF2-4F7D-94BD-161FFA94B980}">
  <dimension ref="A1:Q49"/>
  <sheetViews>
    <sheetView tabSelected="1" topLeftCell="A2" zoomScale="80" zoomScaleNormal="80" workbookViewId="0">
      <selection activeCell="L35" sqref="L35"/>
    </sheetView>
  </sheetViews>
  <sheetFormatPr baseColWidth="10" defaultColWidth="9.140625" defaultRowHeight="15" x14ac:dyDescent="0.25"/>
  <cols>
    <col min="1" max="1" width="9.85546875" customWidth="1"/>
    <col min="2" max="2" width="12.140625" customWidth="1"/>
    <col min="3" max="3" width="49.5703125" bestFit="1" customWidth="1"/>
    <col min="4" max="4" width="36.28515625" bestFit="1" customWidth="1"/>
    <col min="5" max="5" width="16.28515625" bestFit="1" customWidth="1"/>
    <col min="6" max="6" width="17.42578125" bestFit="1" customWidth="1"/>
    <col min="7" max="7" width="16.7109375" customWidth="1"/>
    <col min="8" max="8" width="7.5703125" customWidth="1"/>
    <col min="10" max="10" width="16.7109375" customWidth="1"/>
    <col min="11" max="11" width="15.5703125" customWidth="1"/>
    <col min="12" max="12" width="28.85546875" customWidth="1"/>
    <col min="13" max="13" width="31.28515625" customWidth="1"/>
  </cols>
  <sheetData>
    <row r="1" spans="1:17" s="14" customFormat="1" ht="60" x14ac:dyDescent="0.25">
      <c r="A1" s="13" t="s">
        <v>0</v>
      </c>
      <c r="B1" s="13" t="s">
        <v>1</v>
      </c>
      <c r="C1" s="13" t="s">
        <v>2</v>
      </c>
      <c r="D1" s="13" t="s">
        <v>121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90</v>
      </c>
      <c r="J1" s="13" t="s">
        <v>7</v>
      </c>
      <c r="K1" s="13" t="s">
        <v>125</v>
      </c>
      <c r="L1" s="13" t="s">
        <v>147</v>
      </c>
      <c r="M1" s="13" t="s">
        <v>148</v>
      </c>
    </row>
    <row r="2" spans="1:17" s="7" customFormat="1" x14ac:dyDescent="0.25">
      <c r="L2" s="15"/>
      <c r="M2" s="8"/>
    </row>
    <row r="3" spans="1:17" x14ac:dyDescent="0.25">
      <c r="A3" s="2">
        <v>5</v>
      </c>
      <c r="B3" s="1">
        <v>1</v>
      </c>
      <c r="C3" s="1" t="s">
        <v>8</v>
      </c>
      <c r="D3" s="1" t="s">
        <v>122</v>
      </c>
      <c r="E3" t="s">
        <v>9</v>
      </c>
      <c r="F3" t="s">
        <v>10</v>
      </c>
      <c r="G3" t="s">
        <v>11</v>
      </c>
      <c r="H3" t="s">
        <v>12</v>
      </c>
      <c r="I3">
        <v>6</v>
      </c>
      <c r="J3" s="8" t="s">
        <v>81</v>
      </c>
      <c r="K3" s="8"/>
      <c r="L3" s="16" t="s">
        <v>94</v>
      </c>
      <c r="M3" s="8"/>
      <c r="N3" s="8"/>
      <c r="O3" s="6" t="s">
        <v>80</v>
      </c>
      <c r="P3" s="7"/>
      <c r="Q3" s="7"/>
    </row>
    <row r="4" spans="1:17" x14ac:dyDescent="0.25">
      <c r="E4" t="s">
        <v>13</v>
      </c>
      <c r="F4" t="s">
        <v>14</v>
      </c>
      <c r="G4" t="s">
        <v>15</v>
      </c>
      <c r="H4" t="s">
        <v>16</v>
      </c>
      <c r="I4">
        <v>10</v>
      </c>
      <c r="J4" t="s">
        <v>82</v>
      </c>
      <c r="L4" s="16" t="s">
        <v>94</v>
      </c>
      <c r="M4" s="8"/>
      <c r="O4" s="5" t="s">
        <v>79</v>
      </c>
      <c r="P4" s="3">
        <v>1</v>
      </c>
    </row>
    <row r="5" spans="1:17" x14ac:dyDescent="0.25">
      <c r="E5" t="s">
        <v>17</v>
      </c>
      <c r="F5" t="s">
        <v>18</v>
      </c>
      <c r="G5" t="s">
        <v>19</v>
      </c>
      <c r="H5" t="s">
        <v>16</v>
      </c>
      <c r="I5">
        <v>11</v>
      </c>
      <c r="J5" t="s">
        <v>17</v>
      </c>
      <c r="L5" s="16" t="s">
        <v>94</v>
      </c>
      <c r="M5" s="8"/>
      <c r="O5" s="5">
        <v>2</v>
      </c>
      <c r="P5" s="3">
        <v>1</v>
      </c>
    </row>
    <row r="6" spans="1:17" x14ac:dyDescent="0.25">
      <c r="E6" t="s">
        <v>21</v>
      </c>
      <c r="F6" t="s">
        <v>20</v>
      </c>
      <c r="G6" t="s">
        <v>22</v>
      </c>
      <c r="H6" t="s">
        <v>16</v>
      </c>
      <c r="I6">
        <v>3</v>
      </c>
      <c r="J6" t="s">
        <v>83</v>
      </c>
      <c r="L6" s="16" t="s">
        <v>94</v>
      </c>
      <c r="M6" s="8"/>
      <c r="O6" s="5">
        <v>3</v>
      </c>
      <c r="P6" s="3">
        <v>1</v>
      </c>
    </row>
    <row r="7" spans="1:17" x14ac:dyDescent="0.25">
      <c r="E7" t="s">
        <v>23</v>
      </c>
      <c r="F7" t="s">
        <v>24</v>
      </c>
      <c r="G7" t="s">
        <v>25</v>
      </c>
      <c r="H7" t="s">
        <v>16</v>
      </c>
      <c r="I7" s="9" t="s">
        <v>79</v>
      </c>
      <c r="J7" t="s">
        <v>84</v>
      </c>
      <c r="L7" s="16" t="s">
        <v>94</v>
      </c>
      <c r="M7" s="8"/>
      <c r="O7" s="5">
        <v>6</v>
      </c>
      <c r="P7" s="3">
        <v>1</v>
      </c>
    </row>
    <row r="8" spans="1:17" x14ac:dyDescent="0.25">
      <c r="E8" t="s">
        <v>26</v>
      </c>
      <c r="F8" t="s">
        <v>27</v>
      </c>
      <c r="G8" t="s">
        <v>28</v>
      </c>
      <c r="H8" t="s">
        <v>16</v>
      </c>
      <c r="I8">
        <v>2</v>
      </c>
      <c r="J8" t="s">
        <v>85</v>
      </c>
      <c r="L8" s="16" t="s">
        <v>94</v>
      </c>
      <c r="M8" s="8"/>
      <c r="O8" s="5">
        <v>10</v>
      </c>
      <c r="P8" s="3">
        <v>1</v>
      </c>
    </row>
    <row r="9" spans="1:17" x14ac:dyDescent="0.25">
      <c r="A9" s="17"/>
      <c r="B9" s="17"/>
      <c r="C9" s="17"/>
      <c r="D9" s="17"/>
      <c r="E9" s="17" t="s">
        <v>91</v>
      </c>
      <c r="F9" s="17" t="s">
        <v>92</v>
      </c>
      <c r="G9" s="17" t="s">
        <v>93</v>
      </c>
      <c r="H9" s="17" t="s">
        <v>16</v>
      </c>
      <c r="I9" s="18" t="s">
        <v>79</v>
      </c>
      <c r="J9" s="17" t="s">
        <v>84</v>
      </c>
      <c r="K9" s="17"/>
      <c r="L9" s="19" t="s">
        <v>94</v>
      </c>
      <c r="M9" s="20" t="s">
        <v>150</v>
      </c>
      <c r="O9" s="5">
        <v>11</v>
      </c>
      <c r="P9" s="3">
        <v>1</v>
      </c>
    </row>
    <row r="10" spans="1:17" x14ac:dyDescent="0.25">
      <c r="E10" s="5" t="s">
        <v>78</v>
      </c>
      <c r="F10" s="5" t="s">
        <v>16</v>
      </c>
      <c r="G10" s="5" t="s">
        <v>12</v>
      </c>
      <c r="M10" s="10"/>
      <c r="N10" s="1"/>
    </row>
    <row r="11" spans="1:17" x14ac:dyDescent="0.25">
      <c r="E11" s="3">
        <v>6</v>
      </c>
      <c r="F11" s="3">
        <v>5</v>
      </c>
      <c r="G11" s="3">
        <f>COUNTIF(H2:H9,"m")</f>
        <v>1</v>
      </c>
      <c r="I11" t="s">
        <v>124</v>
      </c>
    </row>
    <row r="12" spans="1:17" x14ac:dyDescent="0.25">
      <c r="G12" s="1"/>
      <c r="K12" s="7"/>
    </row>
    <row r="13" spans="1:17" x14ac:dyDescent="0.25">
      <c r="A13" s="4" t="s">
        <v>0</v>
      </c>
      <c r="B13" s="4" t="s">
        <v>1</v>
      </c>
      <c r="C13" s="4" t="s">
        <v>2</v>
      </c>
      <c r="D13" s="4" t="s">
        <v>121</v>
      </c>
      <c r="E13" s="4" t="s">
        <v>4</v>
      </c>
      <c r="F13" s="4" t="s">
        <v>5</v>
      </c>
      <c r="G13" s="4" t="s">
        <v>125</v>
      </c>
      <c r="H13" s="4" t="s">
        <v>6</v>
      </c>
      <c r="I13" s="4" t="s">
        <v>90</v>
      </c>
      <c r="J13" s="4" t="s">
        <v>7</v>
      </c>
      <c r="K13" s="4" t="s">
        <v>95</v>
      </c>
      <c r="L13" s="4" t="s">
        <v>147</v>
      </c>
      <c r="M13" s="4" t="s">
        <v>148</v>
      </c>
      <c r="N13" s="4" t="s">
        <v>126</v>
      </c>
      <c r="O13" s="6" t="s">
        <v>80</v>
      </c>
    </row>
    <row r="14" spans="1:17" x14ac:dyDescent="0.25">
      <c r="A14" s="2">
        <v>6</v>
      </c>
      <c r="B14" s="1">
        <v>21</v>
      </c>
      <c r="C14" s="11" t="s">
        <v>141</v>
      </c>
      <c r="D14" t="s">
        <v>123</v>
      </c>
      <c r="E14" t="s">
        <v>29</v>
      </c>
      <c r="F14" t="s">
        <v>30</v>
      </c>
      <c r="H14" t="s">
        <v>16</v>
      </c>
      <c r="I14" s="9" t="s">
        <v>79</v>
      </c>
      <c r="J14" t="s">
        <v>84</v>
      </c>
      <c r="K14" t="s">
        <v>96</v>
      </c>
      <c r="L14" s="9" t="s">
        <v>127</v>
      </c>
      <c r="M14" s="9" t="s">
        <v>152</v>
      </c>
      <c r="O14" s="5" t="s">
        <v>79</v>
      </c>
      <c r="P14" s="3">
        <v>14</v>
      </c>
    </row>
    <row r="15" spans="1:17" x14ac:dyDescent="0.25">
      <c r="C15" s="11" t="s">
        <v>166</v>
      </c>
      <c r="E15" t="s">
        <v>31</v>
      </c>
      <c r="F15" t="s">
        <v>32</v>
      </c>
      <c r="H15" t="s">
        <v>16</v>
      </c>
      <c r="I15" s="9">
        <v>11</v>
      </c>
      <c r="J15" t="s">
        <v>86</v>
      </c>
      <c r="K15" t="s">
        <v>97</v>
      </c>
      <c r="L15" s="9" t="s">
        <v>128</v>
      </c>
      <c r="M15" s="9" t="s">
        <v>151</v>
      </c>
      <c r="O15" s="6">
        <v>3</v>
      </c>
      <c r="P15" s="3">
        <v>3</v>
      </c>
    </row>
    <row r="16" spans="1:17" x14ac:dyDescent="0.25">
      <c r="C16" s="11"/>
      <c r="E16" t="s">
        <v>33</v>
      </c>
      <c r="F16" t="s">
        <v>34</v>
      </c>
      <c r="H16" t="s">
        <v>12</v>
      </c>
      <c r="I16" s="9">
        <v>11</v>
      </c>
      <c r="J16" t="s">
        <v>86</v>
      </c>
      <c r="K16" t="s">
        <v>98</v>
      </c>
      <c r="L16" s="9" t="s">
        <v>129</v>
      </c>
      <c r="M16" s="9" t="s">
        <v>153</v>
      </c>
      <c r="O16" s="6">
        <v>9</v>
      </c>
      <c r="P16" s="3">
        <v>1</v>
      </c>
    </row>
    <row r="17" spans="3:16" ht="31.5" x14ac:dyDescent="0.25">
      <c r="C17" s="25" t="s">
        <v>167</v>
      </c>
      <c r="E17" t="s">
        <v>35</v>
      </c>
      <c r="F17" t="s">
        <v>36</v>
      </c>
      <c r="H17" t="s">
        <v>12</v>
      </c>
      <c r="I17" s="9" t="s">
        <v>79</v>
      </c>
      <c r="J17" t="s">
        <v>84</v>
      </c>
      <c r="K17" t="s">
        <v>99</v>
      </c>
      <c r="L17" s="9" t="s">
        <v>130</v>
      </c>
      <c r="M17" s="9">
        <v>242</v>
      </c>
      <c r="O17" s="6">
        <v>11</v>
      </c>
      <c r="P17" s="3">
        <v>3</v>
      </c>
    </row>
    <row r="18" spans="3:16" x14ac:dyDescent="0.25">
      <c r="C18" s="11"/>
      <c r="E18" t="s">
        <v>37</v>
      </c>
      <c r="F18" t="s">
        <v>38</v>
      </c>
      <c r="H18" t="s">
        <v>12</v>
      </c>
      <c r="I18" s="9" t="s">
        <v>79</v>
      </c>
      <c r="J18" t="s">
        <v>84</v>
      </c>
      <c r="K18" t="s">
        <v>100</v>
      </c>
      <c r="L18" s="9">
        <v>179</v>
      </c>
      <c r="M18" s="9">
        <v>243</v>
      </c>
    </row>
    <row r="19" spans="3:16" x14ac:dyDescent="0.25">
      <c r="C19" s="11"/>
      <c r="E19" t="s">
        <v>39</v>
      </c>
      <c r="F19" t="s">
        <v>40</v>
      </c>
      <c r="H19" t="s">
        <v>12</v>
      </c>
      <c r="I19" s="9" t="s">
        <v>79</v>
      </c>
      <c r="J19" t="s">
        <v>84</v>
      </c>
      <c r="K19" t="s">
        <v>101</v>
      </c>
      <c r="L19" s="9" t="s">
        <v>131</v>
      </c>
      <c r="M19" s="9" t="s">
        <v>154</v>
      </c>
    </row>
    <row r="20" spans="3:16" x14ac:dyDescent="0.25">
      <c r="C20" s="11"/>
      <c r="E20" t="s">
        <v>41</v>
      </c>
      <c r="F20" t="s">
        <v>42</v>
      </c>
      <c r="H20" t="s">
        <v>16</v>
      </c>
      <c r="I20" s="9" t="s">
        <v>79</v>
      </c>
      <c r="J20" t="s">
        <v>84</v>
      </c>
      <c r="K20" t="s">
        <v>102</v>
      </c>
      <c r="L20" s="9" t="s">
        <v>132</v>
      </c>
      <c r="M20" s="9" t="s">
        <v>155</v>
      </c>
    </row>
    <row r="21" spans="3:16" x14ac:dyDescent="0.25">
      <c r="C21" s="11"/>
      <c r="E21" t="s">
        <v>44</v>
      </c>
      <c r="F21" t="s">
        <v>43</v>
      </c>
      <c r="H21" t="s">
        <v>16</v>
      </c>
      <c r="I21" s="9" t="s">
        <v>79</v>
      </c>
      <c r="J21" t="s">
        <v>84</v>
      </c>
      <c r="K21" t="s">
        <v>103</v>
      </c>
      <c r="L21" s="9" t="s">
        <v>133</v>
      </c>
      <c r="M21" s="9" t="s">
        <v>156</v>
      </c>
    </row>
    <row r="22" spans="3:16" x14ac:dyDescent="0.25">
      <c r="C22" s="11"/>
      <c r="E22" t="s">
        <v>45</v>
      </c>
      <c r="F22" t="s">
        <v>46</v>
      </c>
      <c r="H22" t="s">
        <v>16</v>
      </c>
      <c r="I22" s="9" t="s">
        <v>79</v>
      </c>
      <c r="J22" t="s">
        <v>84</v>
      </c>
      <c r="K22" t="s">
        <v>104</v>
      </c>
      <c r="L22" s="9" t="s">
        <v>134</v>
      </c>
      <c r="M22" s="9" t="s">
        <v>157</v>
      </c>
    </row>
    <row r="23" spans="3:16" x14ac:dyDescent="0.25">
      <c r="C23" s="11"/>
      <c r="E23" t="s">
        <v>47</v>
      </c>
      <c r="F23" t="s">
        <v>48</v>
      </c>
      <c r="H23" t="s">
        <v>12</v>
      </c>
      <c r="I23" s="9" t="s">
        <v>79</v>
      </c>
      <c r="J23" t="s">
        <v>84</v>
      </c>
      <c r="K23" t="s">
        <v>105</v>
      </c>
      <c r="L23" s="9" t="s">
        <v>138</v>
      </c>
      <c r="M23" s="9" t="s">
        <v>158</v>
      </c>
    </row>
    <row r="24" spans="3:16" x14ac:dyDescent="0.25">
      <c r="C24" s="11"/>
      <c r="E24" t="s">
        <v>63</v>
      </c>
      <c r="F24" t="s">
        <v>62</v>
      </c>
      <c r="H24" t="s">
        <v>12</v>
      </c>
      <c r="I24" s="9" t="s">
        <v>79</v>
      </c>
      <c r="J24" t="s">
        <v>84</v>
      </c>
      <c r="K24" t="s">
        <v>106</v>
      </c>
      <c r="L24" s="9" t="s">
        <v>139</v>
      </c>
      <c r="M24" s="9" t="s">
        <v>159</v>
      </c>
    </row>
    <row r="25" spans="3:16" x14ac:dyDescent="0.25">
      <c r="C25" s="11"/>
      <c r="E25" t="s">
        <v>50</v>
      </c>
      <c r="F25" t="s">
        <v>49</v>
      </c>
      <c r="H25" t="s">
        <v>12</v>
      </c>
      <c r="I25" s="9" t="s">
        <v>79</v>
      </c>
      <c r="J25" t="s">
        <v>84</v>
      </c>
      <c r="K25" t="s">
        <v>107</v>
      </c>
      <c r="L25" s="9" t="s">
        <v>135</v>
      </c>
      <c r="M25" s="9" t="s">
        <v>160</v>
      </c>
    </row>
    <row r="26" spans="3:16" x14ac:dyDescent="0.25">
      <c r="C26" s="11"/>
      <c r="E26" t="s">
        <v>51</v>
      </c>
      <c r="F26" t="s">
        <v>52</v>
      </c>
      <c r="H26" t="s">
        <v>16</v>
      </c>
      <c r="I26" s="9">
        <v>3</v>
      </c>
      <c r="J26" t="s">
        <v>87</v>
      </c>
      <c r="K26" t="s">
        <v>108</v>
      </c>
      <c r="L26" s="9">
        <v>195</v>
      </c>
      <c r="M26" s="9">
        <v>259</v>
      </c>
    </row>
    <row r="27" spans="3:16" x14ac:dyDescent="0.25">
      <c r="C27" s="11"/>
      <c r="E27" t="s">
        <v>53</v>
      </c>
      <c r="F27" t="s">
        <v>19</v>
      </c>
      <c r="H27" t="s">
        <v>16</v>
      </c>
      <c r="I27" s="9" t="s">
        <v>79</v>
      </c>
      <c r="J27" t="s">
        <v>84</v>
      </c>
      <c r="K27" t="s">
        <v>109</v>
      </c>
      <c r="L27" s="9">
        <v>196</v>
      </c>
      <c r="M27" s="9">
        <v>260</v>
      </c>
    </row>
    <row r="28" spans="3:16" x14ac:dyDescent="0.25">
      <c r="C28" s="11"/>
      <c r="E28" t="s">
        <v>20</v>
      </c>
      <c r="F28" t="s">
        <v>22</v>
      </c>
      <c r="H28" t="s">
        <v>16</v>
      </c>
      <c r="I28" s="9">
        <v>3</v>
      </c>
      <c r="J28" t="s">
        <v>83</v>
      </c>
      <c r="K28" t="s">
        <v>110</v>
      </c>
      <c r="L28" s="9" t="s">
        <v>140</v>
      </c>
      <c r="M28" s="9" t="s">
        <v>161</v>
      </c>
      <c r="N28" t="s">
        <v>54</v>
      </c>
    </row>
    <row r="29" spans="3:16" x14ac:dyDescent="0.25">
      <c r="C29" s="11"/>
      <c r="E29" t="s">
        <v>64</v>
      </c>
      <c r="F29" t="s">
        <v>55</v>
      </c>
      <c r="H29" t="s">
        <v>16</v>
      </c>
      <c r="I29" s="9">
        <v>9</v>
      </c>
      <c r="J29" t="s">
        <v>88</v>
      </c>
      <c r="K29" t="s">
        <v>111</v>
      </c>
      <c r="L29" s="9">
        <v>199</v>
      </c>
      <c r="M29" s="9" t="s">
        <v>162</v>
      </c>
    </row>
    <row r="30" spans="3:16" x14ac:dyDescent="0.25">
      <c r="C30" s="11"/>
      <c r="E30" t="s">
        <v>56</v>
      </c>
      <c r="F30" t="s">
        <v>57</v>
      </c>
      <c r="H30" t="s">
        <v>12</v>
      </c>
      <c r="I30" s="9" t="s">
        <v>79</v>
      </c>
      <c r="J30" t="s">
        <v>84</v>
      </c>
      <c r="K30" t="s">
        <v>112</v>
      </c>
      <c r="L30" s="9" t="s">
        <v>137</v>
      </c>
      <c r="M30" s="9" t="s">
        <v>163</v>
      </c>
    </row>
    <row r="31" spans="3:16" x14ac:dyDescent="0.25">
      <c r="C31" s="11"/>
      <c r="E31" t="s">
        <v>58</v>
      </c>
      <c r="F31" t="s">
        <v>59</v>
      </c>
      <c r="H31" t="s">
        <v>12</v>
      </c>
      <c r="I31" s="9" t="s">
        <v>79</v>
      </c>
      <c r="J31" t="s">
        <v>84</v>
      </c>
      <c r="K31" t="s">
        <v>113</v>
      </c>
      <c r="L31" s="9">
        <v>202</v>
      </c>
      <c r="M31" s="9">
        <v>267</v>
      </c>
    </row>
    <row r="32" spans="3:16" x14ac:dyDescent="0.25">
      <c r="C32" s="11"/>
      <c r="E32" t="s">
        <v>60</v>
      </c>
      <c r="F32" t="s">
        <v>61</v>
      </c>
      <c r="H32" t="s">
        <v>12</v>
      </c>
      <c r="I32" s="9">
        <v>3</v>
      </c>
      <c r="J32" t="s">
        <v>89</v>
      </c>
      <c r="K32" t="s">
        <v>114</v>
      </c>
      <c r="L32" s="9" t="s">
        <v>136</v>
      </c>
      <c r="M32" s="9" t="s">
        <v>164</v>
      </c>
    </row>
    <row r="33" spans="1:16" x14ac:dyDescent="0.25">
      <c r="B33" s="1">
        <v>6</v>
      </c>
      <c r="C33" s="11" t="s">
        <v>165</v>
      </c>
      <c r="D33" t="s">
        <v>65</v>
      </c>
      <c r="E33" t="s">
        <v>66</v>
      </c>
      <c r="F33" t="s">
        <v>77</v>
      </c>
      <c r="H33" t="s">
        <v>16</v>
      </c>
      <c r="I33">
        <v>11</v>
      </c>
      <c r="J33" t="s">
        <v>86</v>
      </c>
      <c r="K33" t="s">
        <v>115</v>
      </c>
      <c r="L33" s="9" t="s">
        <v>142</v>
      </c>
      <c r="M33" s="24">
        <v>270</v>
      </c>
    </row>
    <row r="34" spans="1:16" x14ac:dyDescent="0.25">
      <c r="A34" s="21"/>
      <c r="B34" s="21"/>
      <c r="C34" s="21"/>
      <c r="D34" s="21"/>
      <c r="E34" s="21" t="s">
        <v>71</v>
      </c>
      <c r="F34" s="21" t="s">
        <v>72</v>
      </c>
      <c r="G34" s="21"/>
      <c r="H34" s="21" t="s">
        <v>16</v>
      </c>
      <c r="I34" s="22" t="s">
        <v>79</v>
      </c>
      <c r="J34" s="21" t="s">
        <v>84</v>
      </c>
      <c r="K34" s="21" t="s">
        <v>120</v>
      </c>
      <c r="L34" s="23" t="s">
        <v>146</v>
      </c>
      <c r="M34" s="23">
        <v>281</v>
      </c>
    </row>
    <row r="35" spans="1:16" x14ac:dyDescent="0.25">
      <c r="C35" s="11"/>
      <c r="E35" s="5" t="s">
        <v>78</v>
      </c>
      <c r="F35" s="5" t="s">
        <v>16</v>
      </c>
      <c r="G35" s="5" t="s">
        <v>12</v>
      </c>
      <c r="I35" s="9"/>
      <c r="L35" s="9" t="s">
        <v>168</v>
      </c>
    </row>
    <row r="36" spans="1:16" x14ac:dyDescent="0.25">
      <c r="C36" s="11"/>
      <c r="E36" s="3">
        <f>COUNTA(E14:E34)</f>
        <v>21</v>
      </c>
      <c r="F36" s="3">
        <f>COUNTIF(H14:H34, "f")</f>
        <v>11</v>
      </c>
      <c r="G36" s="3">
        <f>COUNTIF(H14:H34, "m")</f>
        <v>10</v>
      </c>
      <c r="I36" s="9"/>
      <c r="L36" s="9"/>
    </row>
    <row r="37" spans="1:16" x14ac:dyDescent="0.25">
      <c r="C37" s="11"/>
      <c r="I37" s="9"/>
      <c r="L37" s="9"/>
    </row>
    <row r="38" spans="1:16" x14ac:dyDescent="0.25">
      <c r="A38" s="4" t="s">
        <v>0</v>
      </c>
      <c r="B38" s="4" t="s">
        <v>1</v>
      </c>
      <c r="C38" s="4" t="s">
        <v>2</v>
      </c>
      <c r="D38" s="4" t="s">
        <v>3</v>
      </c>
      <c r="E38" s="4" t="s">
        <v>4</v>
      </c>
      <c r="F38" s="4" t="s">
        <v>5</v>
      </c>
      <c r="G38" s="4" t="s">
        <v>126</v>
      </c>
      <c r="H38" s="4" t="s">
        <v>6</v>
      </c>
      <c r="I38" s="4" t="s">
        <v>90</v>
      </c>
      <c r="J38" s="4" t="s">
        <v>7</v>
      </c>
      <c r="K38" s="4" t="s">
        <v>95</v>
      </c>
      <c r="L38" s="4" t="s">
        <v>125</v>
      </c>
      <c r="M38" s="4" t="s">
        <v>149</v>
      </c>
      <c r="O38" s="6" t="s">
        <v>80</v>
      </c>
    </row>
    <row r="39" spans="1:16" x14ac:dyDescent="0.25">
      <c r="B39" s="1">
        <v>4</v>
      </c>
      <c r="D39" t="s">
        <v>65</v>
      </c>
      <c r="L39" s="9"/>
      <c r="M39" s="9"/>
      <c r="O39" s="5" t="s">
        <v>79</v>
      </c>
      <c r="P39" s="3">
        <v>4</v>
      </c>
    </row>
    <row r="40" spans="1:16" ht="31.5" x14ac:dyDescent="0.25">
      <c r="C40" s="25" t="s">
        <v>167</v>
      </c>
      <c r="E40" t="s">
        <v>67</v>
      </c>
      <c r="F40" t="s">
        <v>76</v>
      </c>
      <c r="H40" t="s">
        <v>16</v>
      </c>
      <c r="I40" s="9" t="s">
        <v>79</v>
      </c>
      <c r="J40" t="s">
        <v>84</v>
      </c>
      <c r="K40" t="s">
        <v>116</v>
      </c>
      <c r="L40" s="9">
        <v>209</v>
      </c>
      <c r="M40" s="9">
        <v>273</v>
      </c>
      <c r="O40" s="6">
        <v>11</v>
      </c>
      <c r="P40" s="3">
        <v>0</v>
      </c>
    </row>
    <row r="41" spans="1:16" x14ac:dyDescent="0.25">
      <c r="E41" t="s">
        <v>68</v>
      </c>
      <c r="F41" t="s">
        <v>75</v>
      </c>
      <c r="H41" t="s">
        <v>16</v>
      </c>
      <c r="I41" s="9" t="s">
        <v>79</v>
      </c>
      <c r="J41" t="s">
        <v>84</v>
      </c>
      <c r="K41" t="s">
        <v>117</v>
      </c>
      <c r="L41" s="9" t="s">
        <v>143</v>
      </c>
      <c r="M41" s="9">
        <v>275</v>
      </c>
    </row>
    <row r="42" spans="1:16" x14ac:dyDescent="0.25">
      <c r="E42" t="s">
        <v>69</v>
      </c>
      <c r="F42" t="s">
        <v>74</v>
      </c>
      <c r="H42" t="s">
        <v>16</v>
      </c>
      <c r="I42" s="9" t="s">
        <v>79</v>
      </c>
      <c r="J42" t="s">
        <v>84</v>
      </c>
      <c r="K42" t="s">
        <v>118</v>
      </c>
      <c r="L42" s="9" t="s">
        <v>144</v>
      </c>
      <c r="M42" s="9">
        <v>277</v>
      </c>
    </row>
    <row r="43" spans="1:16" x14ac:dyDescent="0.25">
      <c r="E43" t="s">
        <v>70</v>
      </c>
      <c r="F43" t="s">
        <v>73</v>
      </c>
      <c r="H43" t="s">
        <v>16</v>
      </c>
      <c r="I43" s="9" t="s">
        <v>79</v>
      </c>
      <c r="J43" t="s">
        <v>84</v>
      </c>
      <c r="K43" t="s">
        <v>119</v>
      </c>
      <c r="L43" s="9" t="s">
        <v>145</v>
      </c>
      <c r="M43" s="9">
        <v>279</v>
      </c>
    </row>
    <row r="44" spans="1:16" x14ac:dyDescent="0.25">
      <c r="I44" s="9"/>
      <c r="L44" s="12"/>
      <c r="M44" s="12"/>
    </row>
    <row r="45" spans="1:16" x14ac:dyDescent="0.25">
      <c r="A45" s="3">
        <v>2</v>
      </c>
      <c r="E45" s="5" t="s">
        <v>78</v>
      </c>
      <c r="F45" s="5" t="s">
        <v>16</v>
      </c>
      <c r="G45" s="5" t="s">
        <v>12</v>
      </c>
      <c r="H45" s="9"/>
    </row>
    <row r="46" spans="1:16" x14ac:dyDescent="0.25">
      <c r="E46" s="3">
        <f>COUNTA(E39:E44)</f>
        <v>4</v>
      </c>
      <c r="F46" s="3">
        <f>COUNTIF(H39:H44,"f")</f>
        <v>4</v>
      </c>
      <c r="G46" s="3">
        <f>COUNTIF(H39:H44,"m")</f>
        <v>0</v>
      </c>
    </row>
    <row r="48" spans="1:16" x14ac:dyDescent="0.25">
      <c r="K48" s="7"/>
    </row>
    <row r="49" spans="11:11" x14ac:dyDescent="0.25">
      <c r="K49" s="7"/>
    </row>
  </sheetData>
  <pageMargins left="0.7" right="0.7" top="0.75" bottom="0.75" header="0.3" footer="0.3"/>
  <pageSetup orientation="portrait" horizontalDpi="1200" verticalDpi="12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2021-06-25T17:15:30Z</dcterms:created>
  <dcterms:modified xsi:type="dcterms:W3CDTF">2023-02-06T19:04:27Z</dcterms:modified>
</cp:coreProperties>
</file>