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 and analysis\ICWES 2\"/>
    </mc:Choice>
  </mc:AlternateContent>
  <xr:revisionPtr revIDLastSave="0" documentId="13_ncr:1_{B254FE8F-2AA4-4518-8DFD-25391DE37681}" xr6:coauthVersionLast="36" xr6:coauthVersionMax="36" xr10:uidLastSave="{00000000-0000-0000-0000-000000000000}"/>
  <bookViews>
    <workbookView xWindow="0" yWindow="0" windowWidth="28800" windowHeight="12225" xr2:uid="{EC8083A4-DD79-400F-B4D4-BF25A9E0E5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3" i="1"/>
  <c r="O22" i="1"/>
  <c r="E47" i="1"/>
  <c r="E17" i="1" l="1"/>
  <c r="A47" i="1" l="1"/>
  <c r="G17" i="1"/>
  <c r="F17" i="1"/>
  <c r="G47" i="1"/>
  <c r="F47" i="1"/>
</calcChain>
</file>

<file path=xl/sharedStrings.xml><?xml version="1.0" encoding="utf-8"?>
<sst xmlns="http://schemas.openxmlformats.org/spreadsheetml/2006/main" count="263" uniqueCount="154">
  <si>
    <t>Session</t>
  </si>
  <si>
    <t>Nb papers</t>
  </si>
  <si>
    <t>Session and panel titles</t>
  </si>
  <si>
    <t>Papers</t>
  </si>
  <si>
    <t>Last name</t>
  </si>
  <si>
    <t>First name</t>
  </si>
  <si>
    <t>m/f</t>
  </si>
  <si>
    <t>Country</t>
  </si>
  <si>
    <t>The Woman Professional Engineer</t>
  </si>
  <si>
    <t xml:space="preserve">Canadian attitudes to the employment of women in the technical professions </t>
  </si>
  <si>
    <t>Discussion</t>
  </si>
  <si>
    <t xml:space="preserve">Une femme peut-elle réussir une carrière d'ingénieur en France? </t>
  </si>
  <si>
    <t xml:space="preserve">Women engineers today in Germany </t>
  </si>
  <si>
    <t xml:space="preserve">Social and educational attitudes to women in professional engineering with 
particular reference to Indian environments </t>
  </si>
  <si>
    <t xml:space="preserve">The Filipino woman professional engineer in the 60’ s </t>
  </si>
  <si>
    <t xml:space="preserve">The social and educational attitudes to women in professional engineering 
in Sweden </t>
  </si>
  <si>
    <t xml:space="preserve">The Women's Engineering Society's contribution to changing attitudes </t>
  </si>
  <si>
    <t xml:space="preserve">Women engineers in training </t>
  </si>
  <si>
    <t xml:space="preserve">The status of women working in technology in the Soviet Union </t>
  </si>
  <si>
    <t xml:space="preserve">Future role of women in US science and engineering </t>
  </si>
  <si>
    <t xml:space="preserve">The key to the science womanpower pool: teacher education </t>
  </si>
  <si>
    <t xml:space="preserve">Factors affecting sex differences in aptitude for, interest in and achievement 
in mathematical and scientific subjects </t>
  </si>
  <si>
    <t>Booth</t>
  </si>
  <si>
    <t>Kathleen H.V.</t>
  </si>
  <si>
    <t>f</t>
  </si>
  <si>
    <t>(presented by Winifred Hackett, UK)</t>
  </si>
  <si>
    <t>Badoz</t>
  </si>
  <si>
    <t>de Bellefonds</t>
  </si>
  <si>
    <t>Bécarud</t>
  </si>
  <si>
    <t>Nicole</t>
  </si>
  <si>
    <t>Josette</t>
  </si>
  <si>
    <t>Janine</t>
  </si>
  <si>
    <t>Brocher</t>
  </si>
  <si>
    <t>H.</t>
  </si>
  <si>
    <t>K.K.</t>
  </si>
  <si>
    <t>Kuhbchandani</t>
  </si>
  <si>
    <t>Gonzales Gordon</t>
  </si>
  <si>
    <t>Zenaida</t>
  </si>
  <si>
    <t>Wallin</t>
  </si>
  <si>
    <t>Ragnhild</t>
  </si>
  <si>
    <t>Laverick</t>
  </si>
  <si>
    <t>Elizabeth</t>
  </si>
  <si>
    <t>Shercliff</t>
  </si>
  <si>
    <t>J.A.</t>
  </si>
  <si>
    <t>m</t>
  </si>
  <si>
    <t>n/a</t>
  </si>
  <si>
    <t>(presented by Gwendolen A. Sergant, UK)</t>
  </si>
  <si>
    <t>Parrish</t>
  </si>
  <si>
    <t>John B.</t>
  </si>
  <si>
    <t>Kleinman</t>
  </si>
  <si>
    <t>Gladys S.</t>
  </si>
  <si>
    <t>Ellis</t>
  </si>
  <si>
    <t>M. Dormer</t>
  </si>
  <si>
    <t>MacLaren</t>
  </si>
  <si>
    <t>Hamish</t>
  </si>
  <si>
    <t>Jackson</t>
  </si>
  <si>
    <t>Daphne F.</t>
  </si>
  <si>
    <t>S.</t>
  </si>
  <si>
    <t>Szentgyorgyi</t>
  </si>
  <si>
    <t>Guillerault-Danel</t>
  </si>
  <si>
    <t>L.M.</t>
  </si>
  <si>
    <t>M.L.</t>
  </si>
  <si>
    <t>Watkins</t>
  </si>
  <si>
    <t>Winslade</t>
  </si>
  <si>
    <t>Rose</t>
  </si>
  <si>
    <t>A.</t>
  </si>
  <si>
    <t>Azmaz</t>
  </si>
  <si>
    <t xml:space="preserve">Ajakaiye </t>
  </si>
  <si>
    <t>D.E.</t>
  </si>
  <si>
    <t xml:space="preserve">Knott-ter-Meer </t>
  </si>
  <si>
    <t>Ilse</t>
  </si>
  <si>
    <t>Shawe</t>
  </si>
  <si>
    <t>D.J.</t>
  </si>
  <si>
    <t xml:space="preserve">Adegbohungbe </t>
  </si>
  <si>
    <t>Ebun</t>
  </si>
  <si>
    <t>Chandrasekhar</t>
  </si>
  <si>
    <t>Kamala</t>
  </si>
  <si>
    <t>Webb</t>
  </si>
  <si>
    <t>Josephine R.</t>
  </si>
  <si>
    <t>Hamilton</t>
  </si>
  <si>
    <t>J.</t>
  </si>
  <si>
    <t>Popper</t>
  </si>
  <si>
    <t>Moody</t>
  </si>
  <si>
    <t>M.M.</t>
  </si>
  <si>
    <t>Tuck</t>
  </si>
  <si>
    <t>M.</t>
  </si>
  <si>
    <t>Juillard</t>
  </si>
  <si>
    <t>Jacqueline</t>
  </si>
  <si>
    <t>Lum</t>
  </si>
  <si>
    <t>M.D.</t>
  </si>
  <si>
    <t>Royle</t>
  </si>
  <si>
    <t>Anthony</t>
  </si>
  <si>
    <t>A.M.</t>
  </si>
  <si>
    <t>Finch</t>
  </si>
  <si>
    <t>J.R.G.</t>
  </si>
  <si>
    <t>David</t>
  </si>
  <si>
    <t>(twice)</t>
  </si>
  <si>
    <t>Presenters, if applicable</t>
  </si>
  <si>
    <t>speakers</t>
  </si>
  <si>
    <t>sessions</t>
  </si>
  <si>
    <t>(presented by Rosemary West, UK)</t>
  </si>
  <si>
    <t>H</t>
  </si>
  <si>
    <t>1A</t>
  </si>
  <si>
    <t>1B</t>
  </si>
  <si>
    <t>Countries</t>
  </si>
  <si>
    <t>Canada</t>
  </si>
  <si>
    <t>France</t>
  </si>
  <si>
    <t>Germany</t>
  </si>
  <si>
    <t>India</t>
  </si>
  <si>
    <t>Philippines</t>
  </si>
  <si>
    <t>Sweden</t>
  </si>
  <si>
    <t>UK</t>
  </si>
  <si>
    <t>USSR</t>
  </si>
  <si>
    <t>USA</t>
  </si>
  <si>
    <t>Hungary</t>
  </si>
  <si>
    <t>Turkey</t>
  </si>
  <si>
    <t>Nigeria</t>
  </si>
  <si>
    <t>Switzerland</t>
  </si>
  <si>
    <t>Region</t>
  </si>
  <si>
    <t>References</t>
  </si>
  <si>
    <t>2 to 6</t>
  </si>
  <si>
    <t>2 to 23</t>
  </si>
  <si>
    <t>3 to 9</t>
  </si>
  <si>
    <t>2 to 15</t>
  </si>
  <si>
    <t>2 to 7</t>
  </si>
  <si>
    <t>2 to 5</t>
  </si>
  <si>
    <t>2 to 10</t>
  </si>
  <si>
    <t>2 to 8</t>
  </si>
  <si>
    <t>The Soviet Women's Committee</t>
  </si>
  <si>
    <t>2 to 14</t>
  </si>
  <si>
    <t>2 to 21</t>
  </si>
  <si>
    <t>2 to 9</t>
  </si>
  <si>
    <t>2 to 11</t>
  </si>
  <si>
    <t>Chair</t>
  </si>
  <si>
    <t>Lydia I. Pickup (USA)</t>
  </si>
  <si>
    <t>Freda H. Gwilliam (UK)</t>
  </si>
  <si>
    <t>N/A</t>
  </si>
  <si>
    <t>Written?</t>
  </si>
  <si>
    <t>4 to 6</t>
  </si>
  <si>
    <t>Also</t>
  </si>
  <si>
    <t>Only</t>
  </si>
  <si>
    <t>u</t>
  </si>
  <si>
    <t>1A. USA</t>
  </si>
  <si>
    <t>1B. Canada</t>
  </si>
  <si>
    <t>2. Latin America (incl. South and Central America, Caribbean, Mexico)</t>
  </si>
  <si>
    <t>3. Western Europe (incl. Turkey)</t>
  </si>
  <si>
    <t>4. Eastern Europe (incl. Russia)</t>
  </si>
  <si>
    <t>5. French-speaking Africa</t>
  </si>
  <si>
    <t>6. English-speaking Africa</t>
  </si>
  <si>
    <t>7. Middle East and North Africa (incl. Israel)</t>
  </si>
  <si>
    <t>8. Central Asia (incl. India, Pakistan, Nepal)</t>
  </si>
  <si>
    <t>9. Southeast Asia</t>
  </si>
  <si>
    <t>10. Far East Asia</t>
  </si>
  <si>
    <t>11. United Kingdom, Australia and New Zealand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</si>
</sst>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vertical="center"/>
    </xf>
    <xf numFmtId="0" fontId="0" fillId="3" borderId="0" xfId="0" applyFill="1"/>
    <xf numFmtId="0" fontId="1" fillId="0" borderId="2" xfId="0" applyFont="1" applyBorder="1"/>
    <xf numFmtId="0" fontId="1" fillId="3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Border="1"/>
    <xf numFmtId="0" fontId="1" fillId="3" borderId="0" xfId="0" applyFont="1" applyFill="1"/>
    <xf numFmtId="0" fontId="0" fillId="0" borderId="0" xfId="0" applyAlignment="1">
      <alignment horizontal="right"/>
    </xf>
    <xf numFmtId="16" fontId="0" fillId="0" borderId="0" xfId="0" applyNumberFormat="1"/>
    <xf numFmtId="0" fontId="0" fillId="4" borderId="0" xfId="0" applyFill="1"/>
    <xf numFmtId="0" fontId="0" fillId="3" borderId="0" xfId="0" applyFill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8">
    <dxf>
      <alignment horizontal="right" vertical="bottom" textRotation="0" wrapText="0" indent="0" justifyLastLine="0" shrinkToFit="0" readingOrder="0"/>
    </dxf>
    <dxf>
      <border outline="0">
        <top style="thin">
          <color theme="6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D80128-16B1-405A-B7C0-58139AD38F61}" name="Table3" displayName="Table3" ref="A1:L15" totalsRowShown="0" headerRowDxfId="7">
  <autoFilter ref="A1:L15" xr:uid="{C6D80128-16B1-405A-B7C0-58139AD38F61}"/>
  <tableColumns count="12">
    <tableColumn id="1" xr3:uid="{D134506F-C470-43D1-B430-C352A127D313}" name="Session" dataDxfId="6"/>
    <tableColumn id="2" xr3:uid="{E29903C8-497C-4758-BDE0-D5C80751C448}" name="Nb papers"/>
    <tableColumn id="3" xr3:uid="{63B36DE3-12EF-4A93-9A85-855E0FC1847E}" name="Session and panel titles"/>
    <tableColumn id="12" xr3:uid="{14C86074-76CD-45B5-B869-877A0F3B1252}" name="Chair"/>
    <tableColumn id="4" xr3:uid="{B9F29B06-F929-4495-A133-D59BDA35295F}" name="Papers" dataDxfId="5"/>
    <tableColumn id="5" xr3:uid="{65C723A0-F070-49B0-AEEA-B99D89E72C45}" name="Last name"/>
    <tableColumn id="6" xr3:uid="{A333908F-1586-45DA-8B61-12A29CB7375E}" name="First name"/>
    <tableColumn id="7" xr3:uid="{5388960D-E3A4-47C6-9546-A36B9A64AC90}" name="m/f"/>
    <tableColumn id="8" xr3:uid="{71DB56B0-5C1C-41D0-970F-964380400550}" name="Region" dataDxfId="4"/>
    <tableColumn id="10" xr3:uid="{7F631AEE-C46C-4AC5-9B8C-B51A310472BA}" name="Country"/>
    <tableColumn id="9" xr3:uid="{2D405DA7-A7BD-42BB-BF81-FF40E61EF413}" name="Presenters, if applicable"/>
    <tableColumn id="11" xr3:uid="{4C7F0717-39A7-4FC3-8245-B929630B3F12}" name="References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A8D4225-D044-44E5-86CF-0A078293D62A}" name="Table4" displayName="Table4" ref="A19:L44" totalsRowShown="0" headerRowDxfId="3" headerRowBorderDxfId="2" tableBorderDxfId="1">
  <autoFilter ref="A19:L44" xr:uid="{8A8D4225-D044-44E5-86CF-0A078293D62A}"/>
  <sortState ref="A20:L44">
    <sortCondition ref="I19:I44"/>
  </sortState>
  <tableColumns count="12">
    <tableColumn id="1" xr3:uid="{59F1E4C1-1331-4EC8-B249-069A48604B46}" name="Session"/>
    <tableColumn id="2" xr3:uid="{1F231C8E-3734-479F-BC42-D39767DD70A1}" name="Nb papers"/>
    <tableColumn id="3" xr3:uid="{A4E16498-9D22-42D3-9C9C-93CE41CA54A3}" name="Session and panel titles"/>
    <tableColumn id="4" xr3:uid="{159D551F-BB19-46AE-8A3A-4F1F6FEACA37}" name="Chair"/>
    <tableColumn id="12" xr3:uid="{979EFB28-850F-4576-97B8-E54466E0B2FF}" name="Papers"/>
    <tableColumn id="5" xr3:uid="{537E7AAF-7804-438E-A3C7-86CF52B6D517}" name="Last name"/>
    <tableColumn id="6" xr3:uid="{F9D5CAE7-3E2E-40B2-B001-8E4E668E7BB9}" name="First name"/>
    <tableColumn id="7" xr3:uid="{FAB209BF-4CE1-4C37-A5E0-5F3C85C706D0}" name="m/f"/>
    <tableColumn id="8" xr3:uid="{B22908A1-9F63-437F-875B-22DA10426F67}" name="Region" dataDxfId="0"/>
    <tableColumn id="10" xr3:uid="{1010179F-E512-4DD7-ABE7-1C57CC5086BF}" name="Country"/>
    <tableColumn id="9" xr3:uid="{AF9A3B87-60A6-48EB-B9AB-D6071B4C702B}" name="Written?"/>
    <tableColumn id="11" xr3:uid="{67282E58-3762-40D1-9C1F-D76056FE6E7D}" name="References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9366-D7D2-4F5F-8348-BEE6609A7A58}">
  <dimension ref="A1:Q47"/>
  <sheetViews>
    <sheetView tabSelected="1" topLeftCell="A9" zoomScale="80" zoomScaleNormal="80" workbookViewId="0">
      <selection activeCell="O22" sqref="O22:O27"/>
    </sheetView>
  </sheetViews>
  <sheetFormatPr baseColWidth="10" defaultColWidth="9.140625" defaultRowHeight="15" x14ac:dyDescent="0.25"/>
  <cols>
    <col min="1" max="1" width="9.85546875" customWidth="1"/>
    <col min="2" max="2" width="12.140625" customWidth="1"/>
    <col min="3" max="3" width="35.7109375" bestFit="1" customWidth="1"/>
    <col min="4" max="4" width="23.7109375" bestFit="1" customWidth="1"/>
    <col min="5" max="5" width="80.140625" bestFit="1" customWidth="1"/>
    <col min="6" max="6" width="26" customWidth="1"/>
    <col min="7" max="7" width="14.42578125" bestFit="1" customWidth="1"/>
    <col min="8" max="8" width="7.42578125" bestFit="1" customWidth="1"/>
    <col min="9" max="9" width="10.140625" bestFit="1" customWidth="1"/>
    <col min="10" max="10" width="12.7109375" bestFit="1" customWidth="1"/>
    <col min="11" max="11" width="9.140625" customWidth="1"/>
  </cols>
  <sheetData>
    <row r="1" spans="1:17" s="12" customFormat="1" x14ac:dyDescent="0.25">
      <c r="A1" s="12" t="s">
        <v>0</v>
      </c>
      <c r="B1" s="12" t="s">
        <v>1</v>
      </c>
      <c r="C1" s="1" t="s">
        <v>2</v>
      </c>
      <c r="D1" s="1" t="s">
        <v>133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118</v>
      </c>
      <c r="J1" s="1" t="s">
        <v>7</v>
      </c>
      <c r="K1" s="1" t="s">
        <v>97</v>
      </c>
      <c r="L1" s="12" t="s">
        <v>119</v>
      </c>
    </row>
    <row r="2" spans="1:17" x14ac:dyDescent="0.25">
      <c r="A2" s="5">
        <v>1</v>
      </c>
      <c r="B2" s="6">
        <v>12</v>
      </c>
      <c r="C2" s="6" t="s">
        <v>8</v>
      </c>
      <c r="D2" s="16" t="s">
        <v>134</v>
      </c>
      <c r="E2" s="7" t="s">
        <v>9</v>
      </c>
      <c r="F2" t="s">
        <v>22</v>
      </c>
      <c r="G2" t="s">
        <v>23</v>
      </c>
      <c r="H2" t="s">
        <v>24</v>
      </c>
      <c r="I2" s="14" t="s">
        <v>103</v>
      </c>
      <c r="J2" t="s">
        <v>105</v>
      </c>
      <c r="K2" t="s">
        <v>25</v>
      </c>
      <c r="L2" t="s">
        <v>120</v>
      </c>
      <c r="N2" s="12"/>
      <c r="O2" s="12"/>
    </row>
    <row r="3" spans="1:17" x14ac:dyDescent="0.25">
      <c r="A3" s="2"/>
      <c r="E3" s="7" t="s">
        <v>11</v>
      </c>
      <c r="F3" t="s">
        <v>26</v>
      </c>
      <c r="G3" t="s">
        <v>31</v>
      </c>
      <c r="H3" t="s">
        <v>24</v>
      </c>
      <c r="I3" s="14">
        <v>3</v>
      </c>
      <c r="J3" t="s">
        <v>106</v>
      </c>
      <c r="L3" t="s">
        <v>121</v>
      </c>
      <c r="N3" s="13" t="s">
        <v>104</v>
      </c>
    </row>
    <row r="4" spans="1:17" x14ac:dyDescent="0.25">
      <c r="A4" s="2"/>
      <c r="E4" s="7"/>
      <c r="F4" t="s">
        <v>27</v>
      </c>
      <c r="G4" t="s">
        <v>30</v>
      </c>
      <c r="H4" t="s">
        <v>24</v>
      </c>
      <c r="I4" s="14">
        <v>3</v>
      </c>
      <c r="J4" t="s">
        <v>106</v>
      </c>
      <c r="N4" s="10" t="s">
        <v>101</v>
      </c>
      <c r="O4" s="8">
        <v>2</v>
      </c>
      <c r="Q4" s="18" t="s">
        <v>142</v>
      </c>
    </row>
    <row r="5" spans="1:17" x14ac:dyDescent="0.25">
      <c r="A5" s="2"/>
      <c r="E5" s="7"/>
      <c r="F5" t="s">
        <v>28</v>
      </c>
      <c r="G5" t="s">
        <v>29</v>
      </c>
      <c r="H5" t="s">
        <v>24</v>
      </c>
      <c r="I5" s="14">
        <v>3</v>
      </c>
      <c r="J5" t="s">
        <v>106</v>
      </c>
      <c r="N5" s="10" t="s">
        <v>102</v>
      </c>
      <c r="O5" s="8">
        <v>2</v>
      </c>
      <c r="Q5" t="s">
        <v>143</v>
      </c>
    </row>
    <row r="6" spans="1:17" x14ac:dyDescent="0.25">
      <c r="A6" s="2"/>
      <c r="E6" s="7" t="s">
        <v>12</v>
      </c>
      <c r="F6" t="s">
        <v>32</v>
      </c>
      <c r="G6" t="s">
        <v>33</v>
      </c>
      <c r="H6" t="s">
        <v>24</v>
      </c>
      <c r="I6" s="14">
        <v>3</v>
      </c>
      <c r="J6" t="s">
        <v>107</v>
      </c>
      <c r="L6" t="s">
        <v>122</v>
      </c>
      <c r="N6" s="10" t="s">
        <v>103</v>
      </c>
      <c r="O6" s="8">
        <v>2</v>
      </c>
      <c r="Q6" t="s">
        <v>144</v>
      </c>
    </row>
    <row r="7" spans="1:17" x14ac:dyDescent="0.25">
      <c r="A7" s="2"/>
      <c r="E7" s="7" t="s">
        <v>13</v>
      </c>
      <c r="F7" t="s">
        <v>35</v>
      </c>
      <c r="G7" t="s">
        <v>34</v>
      </c>
      <c r="H7" t="s">
        <v>24</v>
      </c>
      <c r="I7" s="14">
        <v>8</v>
      </c>
      <c r="J7" t="s">
        <v>108</v>
      </c>
      <c r="L7" t="s">
        <v>123</v>
      </c>
      <c r="N7" s="10">
        <v>3</v>
      </c>
      <c r="O7" s="8">
        <v>5</v>
      </c>
      <c r="Q7" t="s">
        <v>145</v>
      </c>
    </row>
    <row r="8" spans="1:17" x14ac:dyDescent="0.25">
      <c r="A8" s="2"/>
      <c r="E8" s="7" t="s">
        <v>14</v>
      </c>
      <c r="F8" t="s">
        <v>36</v>
      </c>
      <c r="G8" t="s">
        <v>37</v>
      </c>
      <c r="H8" t="s">
        <v>24</v>
      </c>
      <c r="I8" s="14">
        <v>9</v>
      </c>
      <c r="J8" t="s">
        <v>109</v>
      </c>
      <c r="K8" t="s">
        <v>100</v>
      </c>
      <c r="L8" t="s">
        <v>124</v>
      </c>
      <c r="N8" s="10">
        <v>4</v>
      </c>
      <c r="O8" s="8">
        <v>1</v>
      </c>
      <c r="Q8" t="s">
        <v>146</v>
      </c>
    </row>
    <row r="9" spans="1:17" x14ac:dyDescent="0.25">
      <c r="A9" s="2"/>
      <c r="E9" s="7" t="s">
        <v>15</v>
      </c>
      <c r="F9" t="s">
        <v>38</v>
      </c>
      <c r="G9" t="s">
        <v>39</v>
      </c>
      <c r="H9" t="s">
        <v>24</v>
      </c>
      <c r="I9" s="14">
        <v>3</v>
      </c>
      <c r="J9" t="s">
        <v>110</v>
      </c>
      <c r="L9" t="s">
        <v>125</v>
      </c>
      <c r="N9" s="10">
        <v>8</v>
      </c>
      <c r="O9" s="8">
        <v>1</v>
      </c>
      <c r="Q9" t="s">
        <v>147</v>
      </c>
    </row>
    <row r="10" spans="1:17" x14ac:dyDescent="0.25">
      <c r="A10" s="2"/>
      <c r="E10" s="7" t="s">
        <v>16</v>
      </c>
      <c r="F10" t="s">
        <v>40</v>
      </c>
      <c r="G10" t="s">
        <v>41</v>
      </c>
      <c r="H10" t="s">
        <v>24</v>
      </c>
      <c r="I10" s="14" t="s">
        <v>101</v>
      </c>
      <c r="J10" t="s">
        <v>111</v>
      </c>
      <c r="L10" t="s">
        <v>126</v>
      </c>
      <c r="N10" s="10">
        <v>9</v>
      </c>
      <c r="O10" s="8">
        <v>1</v>
      </c>
      <c r="Q10" t="s">
        <v>148</v>
      </c>
    </row>
    <row r="11" spans="1:17" x14ac:dyDescent="0.25">
      <c r="A11" s="2"/>
      <c r="E11" s="7" t="s">
        <v>17</v>
      </c>
      <c r="F11" t="s">
        <v>42</v>
      </c>
      <c r="G11" t="s">
        <v>43</v>
      </c>
      <c r="H11" t="s">
        <v>44</v>
      </c>
      <c r="I11" s="14" t="s">
        <v>101</v>
      </c>
      <c r="J11" t="s">
        <v>111</v>
      </c>
      <c r="L11" t="s">
        <v>127</v>
      </c>
      <c r="Q11" t="s">
        <v>149</v>
      </c>
    </row>
    <row r="12" spans="1:17" x14ac:dyDescent="0.25">
      <c r="A12" s="2"/>
      <c r="E12" s="7" t="s">
        <v>18</v>
      </c>
      <c r="F12" t="s">
        <v>128</v>
      </c>
      <c r="H12" t="s">
        <v>45</v>
      </c>
      <c r="I12" s="14">
        <v>4</v>
      </c>
      <c r="J12" t="s">
        <v>112</v>
      </c>
      <c r="K12" t="s">
        <v>46</v>
      </c>
      <c r="L12" t="s">
        <v>129</v>
      </c>
      <c r="Q12" t="s">
        <v>150</v>
      </c>
    </row>
    <row r="13" spans="1:17" x14ac:dyDescent="0.25">
      <c r="A13" s="2"/>
      <c r="E13" s="7" t="s">
        <v>19</v>
      </c>
      <c r="F13" t="s">
        <v>47</v>
      </c>
      <c r="G13" t="s">
        <v>48</v>
      </c>
      <c r="H13" t="s">
        <v>44</v>
      </c>
      <c r="I13" s="14" t="s">
        <v>102</v>
      </c>
      <c r="J13" t="s">
        <v>113</v>
      </c>
      <c r="L13" t="s">
        <v>130</v>
      </c>
      <c r="Q13" t="s">
        <v>151</v>
      </c>
    </row>
    <row r="14" spans="1:17" x14ac:dyDescent="0.25">
      <c r="A14" s="2"/>
      <c r="E14" s="7" t="s">
        <v>20</v>
      </c>
      <c r="F14" t="s">
        <v>49</v>
      </c>
      <c r="G14" t="s">
        <v>50</v>
      </c>
      <c r="H14" t="s">
        <v>24</v>
      </c>
      <c r="I14" s="14" t="s">
        <v>102</v>
      </c>
      <c r="J14" t="s">
        <v>113</v>
      </c>
      <c r="L14" t="s">
        <v>131</v>
      </c>
      <c r="Q14" t="s">
        <v>152</v>
      </c>
    </row>
    <row r="15" spans="1:17" x14ac:dyDescent="0.25">
      <c r="A15" s="2"/>
      <c r="E15" s="7" t="s">
        <v>21</v>
      </c>
      <c r="F15" t="s">
        <v>51</v>
      </c>
      <c r="G15" t="s">
        <v>52</v>
      </c>
      <c r="H15" t="s">
        <v>24</v>
      </c>
      <c r="I15" s="14" t="s">
        <v>103</v>
      </c>
      <c r="J15" t="s">
        <v>105</v>
      </c>
      <c r="L15" t="s">
        <v>132</v>
      </c>
      <c r="Q15" t="s">
        <v>153</v>
      </c>
    </row>
    <row r="16" spans="1:17" x14ac:dyDescent="0.25">
      <c r="A16" s="2"/>
      <c r="D16" s="7"/>
      <c r="E16" s="10" t="s">
        <v>98</v>
      </c>
      <c r="F16" s="10" t="s">
        <v>24</v>
      </c>
      <c r="G16" s="10" t="s">
        <v>44</v>
      </c>
      <c r="H16" s="10" t="s">
        <v>141</v>
      </c>
    </row>
    <row r="17" spans="1:15" x14ac:dyDescent="0.25">
      <c r="A17" s="2"/>
      <c r="D17" s="7"/>
      <c r="E17" s="8">
        <f>COUNTA(F2:F15)</f>
        <v>14</v>
      </c>
      <c r="F17" s="8">
        <f>COUNTIF(H2:H15,"f")</f>
        <v>11</v>
      </c>
      <c r="G17" s="8">
        <f>COUNTIF(H2:H15,"m")</f>
        <v>2</v>
      </c>
      <c r="H17" s="17">
        <v>1</v>
      </c>
    </row>
    <row r="18" spans="1:15" x14ac:dyDescent="0.25">
      <c r="A18" s="2"/>
      <c r="D18" s="3"/>
    </row>
    <row r="19" spans="1:15" x14ac:dyDescent="0.25">
      <c r="A19" s="9" t="s">
        <v>0</v>
      </c>
      <c r="B19" s="9" t="s">
        <v>1</v>
      </c>
      <c r="C19" s="9" t="s">
        <v>2</v>
      </c>
      <c r="D19" s="9" t="s">
        <v>133</v>
      </c>
      <c r="E19" s="9" t="s">
        <v>3</v>
      </c>
      <c r="F19" s="9" t="s">
        <v>4</v>
      </c>
      <c r="G19" s="9" t="s">
        <v>5</v>
      </c>
      <c r="H19" s="9" t="s">
        <v>6</v>
      </c>
      <c r="I19" s="9" t="s">
        <v>118</v>
      </c>
      <c r="J19" s="9" t="s">
        <v>7</v>
      </c>
      <c r="K19" s="9" t="s">
        <v>137</v>
      </c>
      <c r="L19" s="9" t="s">
        <v>119</v>
      </c>
    </row>
    <row r="20" spans="1:15" x14ac:dyDescent="0.25">
      <c r="A20" s="5">
        <v>2</v>
      </c>
      <c r="B20" s="6">
        <v>25</v>
      </c>
      <c r="C20" s="6" t="s">
        <v>10</v>
      </c>
      <c r="D20" t="s">
        <v>135</v>
      </c>
      <c r="E20" t="s">
        <v>136</v>
      </c>
      <c r="F20" t="s">
        <v>59</v>
      </c>
      <c r="G20" t="s">
        <v>60</v>
      </c>
      <c r="H20" t="s">
        <v>24</v>
      </c>
      <c r="I20" s="14">
        <v>3</v>
      </c>
      <c r="J20" t="s">
        <v>106</v>
      </c>
    </row>
    <row r="21" spans="1:15" x14ac:dyDescent="0.25">
      <c r="F21" t="s">
        <v>66</v>
      </c>
      <c r="G21" t="s">
        <v>65</v>
      </c>
      <c r="H21" t="s">
        <v>24</v>
      </c>
      <c r="I21" s="14">
        <v>3</v>
      </c>
      <c r="J21" t="s">
        <v>115</v>
      </c>
      <c r="K21" t="s">
        <v>139</v>
      </c>
      <c r="L21" s="15" t="s">
        <v>138</v>
      </c>
      <c r="N21" s="13" t="s">
        <v>104</v>
      </c>
    </row>
    <row r="22" spans="1:15" x14ac:dyDescent="0.25">
      <c r="F22" s="4" t="s">
        <v>69</v>
      </c>
      <c r="G22" t="s">
        <v>70</v>
      </c>
      <c r="H22" t="s">
        <v>24</v>
      </c>
      <c r="I22" s="14">
        <v>3</v>
      </c>
      <c r="J22" t="s">
        <v>107</v>
      </c>
      <c r="N22" s="10" t="s">
        <v>101</v>
      </c>
      <c r="O22" s="8">
        <f>COUNTIF(Table4[Region], "H")</f>
        <v>7</v>
      </c>
    </row>
    <row r="23" spans="1:15" x14ac:dyDescent="0.25">
      <c r="F23" t="s">
        <v>32</v>
      </c>
      <c r="G23" t="s">
        <v>33</v>
      </c>
      <c r="H23" t="s">
        <v>24</v>
      </c>
      <c r="I23" s="14">
        <v>3</v>
      </c>
      <c r="J23" t="s">
        <v>107</v>
      </c>
      <c r="N23" s="10" t="s">
        <v>102</v>
      </c>
      <c r="O23" s="8">
        <f>COUNTIF(Table4[Region], "1A")</f>
        <v>7</v>
      </c>
    </row>
    <row r="24" spans="1:15" x14ac:dyDescent="0.25">
      <c r="F24" t="s">
        <v>86</v>
      </c>
      <c r="G24" t="s">
        <v>87</v>
      </c>
      <c r="H24" t="s">
        <v>24</v>
      </c>
      <c r="I24" s="14">
        <v>3</v>
      </c>
      <c r="J24" t="s">
        <v>117</v>
      </c>
      <c r="N24" s="10">
        <v>3</v>
      </c>
      <c r="O24" s="8">
        <f>COUNTIF(Table4[Region], "3")</f>
        <v>7</v>
      </c>
    </row>
    <row r="25" spans="1:15" x14ac:dyDescent="0.25">
      <c r="F25" t="s">
        <v>91</v>
      </c>
      <c r="G25" t="s">
        <v>92</v>
      </c>
      <c r="H25" t="s">
        <v>24</v>
      </c>
      <c r="I25" s="14">
        <v>3</v>
      </c>
      <c r="J25" t="s">
        <v>106</v>
      </c>
      <c r="N25" s="10">
        <v>4</v>
      </c>
      <c r="O25" s="8">
        <v>1</v>
      </c>
    </row>
    <row r="26" spans="1:15" x14ac:dyDescent="0.25">
      <c r="F26" t="s">
        <v>95</v>
      </c>
      <c r="G26" t="s">
        <v>65</v>
      </c>
      <c r="H26" t="s">
        <v>24</v>
      </c>
      <c r="I26" s="14">
        <v>3</v>
      </c>
      <c r="J26" t="s">
        <v>106</v>
      </c>
      <c r="K26" t="s">
        <v>140</v>
      </c>
      <c r="L26">
        <v>15</v>
      </c>
      <c r="N26" s="10">
        <v>6</v>
      </c>
      <c r="O26" s="8">
        <v>2</v>
      </c>
    </row>
    <row r="27" spans="1:15" x14ac:dyDescent="0.25">
      <c r="F27" t="s">
        <v>58</v>
      </c>
      <c r="G27" t="s">
        <v>57</v>
      </c>
      <c r="H27" t="s">
        <v>24</v>
      </c>
      <c r="I27" s="14">
        <v>4</v>
      </c>
      <c r="J27" t="s">
        <v>114</v>
      </c>
      <c r="N27" s="10">
        <v>8</v>
      </c>
      <c r="O27" s="8">
        <v>1</v>
      </c>
    </row>
    <row r="28" spans="1:15" x14ac:dyDescent="0.25">
      <c r="F28" s="4" t="s">
        <v>67</v>
      </c>
      <c r="G28" t="s">
        <v>68</v>
      </c>
      <c r="H28" t="s">
        <v>24</v>
      </c>
      <c r="I28" s="14">
        <v>6</v>
      </c>
      <c r="J28" t="s">
        <v>116</v>
      </c>
    </row>
    <row r="29" spans="1:15" x14ac:dyDescent="0.25">
      <c r="F29" s="4" t="s">
        <v>73</v>
      </c>
      <c r="G29" t="s">
        <v>74</v>
      </c>
      <c r="H29" t="s">
        <v>24</v>
      </c>
      <c r="I29" s="14">
        <v>6</v>
      </c>
      <c r="J29" t="s">
        <v>116</v>
      </c>
    </row>
    <row r="30" spans="1:15" x14ac:dyDescent="0.25">
      <c r="F30" t="s">
        <v>75</v>
      </c>
      <c r="G30" t="s">
        <v>76</v>
      </c>
      <c r="H30" t="s">
        <v>24</v>
      </c>
      <c r="I30" s="14">
        <v>8</v>
      </c>
      <c r="J30" t="s">
        <v>108</v>
      </c>
    </row>
    <row r="31" spans="1:15" x14ac:dyDescent="0.25">
      <c r="F31" t="s">
        <v>55</v>
      </c>
      <c r="G31" t="s">
        <v>56</v>
      </c>
      <c r="H31" t="s">
        <v>24</v>
      </c>
      <c r="I31" s="14" t="s">
        <v>102</v>
      </c>
      <c r="J31" t="s">
        <v>113</v>
      </c>
    </row>
    <row r="32" spans="1:15" x14ac:dyDescent="0.25">
      <c r="F32" t="s">
        <v>77</v>
      </c>
      <c r="G32" t="s">
        <v>78</v>
      </c>
      <c r="H32" t="s">
        <v>24</v>
      </c>
      <c r="I32" s="14" t="s">
        <v>102</v>
      </c>
      <c r="J32" t="s">
        <v>113</v>
      </c>
      <c r="M32" t="s">
        <v>96</v>
      </c>
    </row>
    <row r="33" spans="1:12" x14ac:dyDescent="0.25">
      <c r="F33" t="s">
        <v>79</v>
      </c>
      <c r="G33" t="s">
        <v>80</v>
      </c>
      <c r="H33" t="s">
        <v>24</v>
      </c>
      <c r="I33" s="14" t="s">
        <v>102</v>
      </c>
      <c r="J33" t="s">
        <v>113</v>
      </c>
    </row>
    <row r="34" spans="1:12" x14ac:dyDescent="0.25">
      <c r="F34" t="s">
        <v>81</v>
      </c>
      <c r="G34" t="s">
        <v>33</v>
      </c>
      <c r="H34" t="s">
        <v>44</v>
      </c>
      <c r="I34" s="14" t="s">
        <v>102</v>
      </c>
      <c r="J34" t="s">
        <v>113</v>
      </c>
    </row>
    <row r="35" spans="1:12" x14ac:dyDescent="0.25">
      <c r="F35" t="s">
        <v>49</v>
      </c>
      <c r="G35" t="s">
        <v>50</v>
      </c>
      <c r="H35" t="s">
        <v>24</v>
      </c>
      <c r="I35" s="14" t="s">
        <v>102</v>
      </c>
      <c r="J35" t="s">
        <v>113</v>
      </c>
    </row>
    <row r="36" spans="1:12" x14ac:dyDescent="0.25">
      <c r="F36" t="s">
        <v>88</v>
      </c>
      <c r="G36" t="s">
        <v>89</v>
      </c>
      <c r="H36" t="s">
        <v>24</v>
      </c>
      <c r="I36" s="14" t="s">
        <v>102</v>
      </c>
      <c r="J36" t="s">
        <v>113</v>
      </c>
    </row>
    <row r="37" spans="1:12" x14ac:dyDescent="0.25">
      <c r="F37" t="s">
        <v>90</v>
      </c>
      <c r="G37" t="s">
        <v>65</v>
      </c>
      <c r="H37" t="s">
        <v>24</v>
      </c>
      <c r="I37" s="14" t="s">
        <v>102</v>
      </c>
      <c r="J37" t="s">
        <v>113</v>
      </c>
    </row>
    <row r="38" spans="1:12" x14ac:dyDescent="0.25">
      <c r="F38" t="s">
        <v>53</v>
      </c>
      <c r="G38" t="s">
        <v>54</v>
      </c>
      <c r="H38" t="s">
        <v>44</v>
      </c>
      <c r="I38" s="14" t="s">
        <v>101</v>
      </c>
      <c r="J38" t="s">
        <v>111</v>
      </c>
    </row>
    <row r="39" spans="1:12" x14ac:dyDescent="0.25">
      <c r="F39" t="s">
        <v>62</v>
      </c>
      <c r="G39" t="s">
        <v>61</v>
      </c>
      <c r="H39" t="s">
        <v>24</v>
      </c>
      <c r="I39" s="14" t="s">
        <v>101</v>
      </c>
      <c r="J39" t="s">
        <v>111</v>
      </c>
    </row>
    <row r="40" spans="1:12" x14ac:dyDescent="0.25">
      <c r="F40" t="s">
        <v>63</v>
      </c>
      <c r="G40" t="s">
        <v>64</v>
      </c>
      <c r="H40" t="s">
        <v>24</v>
      </c>
      <c r="I40" s="14" t="s">
        <v>101</v>
      </c>
      <c r="J40" t="s">
        <v>111</v>
      </c>
      <c r="K40" t="s">
        <v>139</v>
      </c>
      <c r="L40">
        <v>6</v>
      </c>
    </row>
    <row r="41" spans="1:12" x14ac:dyDescent="0.25">
      <c r="F41" s="4" t="s">
        <v>71</v>
      </c>
      <c r="G41" t="s">
        <v>72</v>
      </c>
      <c r="H41" t="s">
        <v>24</v>
      </c>
      <c r="I41" s="14" t="s">
        <v>101</v>
      </c>
      <c r="J41" t="s">
        <v>111</v>
      </c>
    </row>
    <row r="42" spans="1:12" x14ac:dyDescent="0.25">
      <c r="F42" t="s">
        <v>82</v>
      </c>
      <c r="G42" t="s">
        <v>83</v>
      </c>
      <c r="H42" t="s">
        <v>24</v>
      </c>
      <c r="I42" s="14" t="s">
        <v>101</v>
      </c>
      <c r="J42" t="s">
        <v>111</v>
      </c>
    </row>
    <row r="43" spans="1:12" x14ac:dyDescent="0.25">
      <c r="F43" t="s">
        <v>84</v>
      </c>
      <c r="G43" t="s">
        <v>85</v>
      </c>
      <c r="H43" t="s">
        <v>24</v>
      </c>
      <c r="I43" s="14" t="s">
        <v>101</v>
      </c>
      <c r="J43" t="s">
        <v>111</v>
      </c>
    </row>
    <row r="44" spans="1:12" x14ac:dyDescent="0.25">
      <c r="F44" t="s">
        <v>93</v>
      </c>
      <c r="G44" t="s">
        <v>94</v>
      </c>
      <c r="H44" t="s">
        <v>44</v>
      </c>
      <c r="I44" s="14" t="s">
        <v>101</v>
      </c>
      <c r="J44" t="s">
        <v>111</v>
      </c>
    </row>
    <row r="46" spans="1:12" s="11" customFormat="1" x14ac:dyDescent="0.25">
      <c r="A46" s="10" t="s">
        <v>99</v>
      </c>
      <c r="B46" s="10"/>
      <c r="C46" s="10"/>
      <c r="D46" s="10"/>
      <c r="E46" s="10" t="s">
        <v>98</v>
      </c>
      <c r="F46" s="10" t="s">
        <v>24</v>
      </c>
      <c r="G46" s="10" t="s">
        <v>44</v>
      </c>
      <c r="K46"/>
      <c r="L46"/>
    </row>
    <row r="47" spans="1:12" x14ac:dyDescent="0.25">
      <c r="A47" s="8">
        <f>COUNTA(A2:A15)+COUNTA(A20:A44)</f>
        <v>2</v>
      </c>
      <c r="B47" s="8"/>
      <c r="C47" s="8"/>
      <c r="D47" s="8"/>
      <c r="E47" s="8">
        <f>COUNTA(G20:G44)</f>
        <v>25</v>
      </c>
      <c r="F47" s="8">
        <f>COUNTIF(H20:H44,"f")</f>
        <v>22</v>
      </c>
      <c r="G47" s="8">
        <f>COUNTIF(H20:H44,"m")</f>
        <v>3</v>
      </c>
      <c r="K47" s="11"/>
      <c r="L47" s="11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2021-06-25T18:15:37Z</dcterms:created>
  <dcterms:modified xsi:type="dcterms:W3CDTF">2023-02-06T20:42:44Z</dcterms:modified>
</cp:coreProperties>
</file>